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am 2019\Hiep\Cong khai QT 2018\"/>
    </mc:Choice>
  </mc:AlternateContent>
  <bookViews>
    <workbookView xWindow="0" yWindow="0" windowWidth="26083" windowHeight="10610"/>
  </bookViews>
  <sheets>
    <sheet name="13 11 18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Y22" i="2" l="1"/>
  <c r="T22" i="2"/>
  <c r="M22" i="2"/>
  <c r="K22" i="2"/>
  <c r="H22" i="2"/>
  <c r="X22" i="2" s="1"/>
  <c r="Y21" i="2"/>
  <c r="X21" i="2"/>
  <c r="W21" i="2"/>
  <c r="T21" i="2"/>
  <c r="M21" i="2"/>
  <c r="K21" i="2"/>
  <c r="E21" i="2"/>
  <c r="C21" i="2"/>
  <c r="Y20" i="2"/>
  <c r="X20" i="2"/>
  <c r="W20" i="2"/>
  <c r="T20" i="2"/>
  <c r="M20" i="2"/>
  <c r="K20" i="2"/>
  <c r="E20" i="2"/>
  <c r="C20" i="2"/>
  <c r="Y19" i="2"/>
  <c r="X19" i="2"/>
  <c r="W19" i="2"/>
  <c r="T19" i="2"/>
  <c r="M19" i="2"/>
  <c r="K19" i="2"/>
  <c r="E19" i="2"/>
  <c r="C19" i="2"/>
  <c r="Y18" i="2"/>
  <c r="X18" i="2"/>
  <c r="W18" i="2"/>
  <c r="T18" i="2"/>
  <c r="M18" i="2"/>
  <c r="K18" i="2"/>
  <c r="E18" i="2"/>
  <c r="Y17" i="2"/>
  <c r="X17" i="2"/>
  <c r="W17" i="2"/>
  <c r="T17" i="2"/>
  <c r="M17" i="2"/>
  <c r="E17" i="2"/>
  <c r="C17" i="2" s="1"/>
  <c r="Y16" i="2"/>
  <c r="T16" i="2"/>
  <c r="M16" i="2"/>
  <c r="K16" i="2" s="1"/>
  <c r="H16" i="2"/>
  <c r="X16" i="2" s="1"/>
  <c r="Y15" i="2"/>
  <c r="X15" i="2"/>
  <c r="W15" i="2"/>
  <c r="T15" i="2"/>
  <c r="M15" i="2"/>
  <c r="E15" i="2"/>
  <c r="C15" i="2" s="1"/>
  <c r="Y14" i="2"/>
  <c r="X14" i="2"/>
  <c r="W14" i="2"/>
  <c r="T14" i="2"/>
  <c r="M14" i="2"/>
  <c r="E14" i="2"/>
  <c r="C14" i="2" s="1"/>
  <c r="R13" i="2"/>
  <c r="Q13" i="2"/>
  <c r="P13" i="2"/>
  <c r="O13" i="2"/>
  <c r="N13" i="2"/>
  <c r="L13" i="2"/>
  <c r="J13" i="2"/>
  <c r="I13" i="2"/>
  <c r="H13" i="2"/>
  <c r="F13" i="2"/>
  <c r="D13" i="2"/>
  <c r="U17" i="2" l="1"/>
  <c r="G22" i="2"/>
  <c r="W22" i="2" s="1"/>
  <c r="U18" i="2"/>
  <c r="U20" i="2"/>
  <c r="U14" i="2"/>
  <c r="U15" i="2"/>
  <c r="M13" i="2"/>
  <c r="Y13" i="2"/>
  <c r="K14" i="2"/>
  <c r="K15" i="2"/>
  <c r="S15" i="2" s="1"/>
  <c r="E22" i="2"/>
  <c r="C22" i="2" s="1"/>
  <c r="S22" i="2"/>
  <c r="S14" i="2"/>
  <c r="S19" i="2"/>
  <c r="S20" i="2"/>
  <c r="S21" i="2"/>
  <c r="T13" i="2"/>
  <c r="X13" i="2"/>
  <c r="G16" i="2"/>
  <c r="E16" i="2" s="1"/>
  <c r="K17" i="2"/>
  <c r="S17" i="2" s="1"/>
  <c r="U19" i="2"/>
  <c r="U21" i="2"/>
  <c r="K13" i="2"/>
  <c r="C18" i="2"/>
  <c r="S18" i="2" s="1"/>
  <c r="U22" i="2" l="1"/>
  <c r="W16" i="2"/>
  <c r="G13" i="2"/>
  <c r="W13" i="2" s="1"/>
  <c r="U16" i="2"/>
  <c r="C16" i="2"/>
  <c r="S16" i="2" s="1"/>
  <c r="E13" i="2"/>
  <c r="C13" i="2" l="1"/>
  <c r="S13" i="2" s="1"/>
  <c r="U13" i="2"/>
</calcChain>
</file>

<file path=xl/sharedStrings.xml><?xml version="1.0" encoding="utf-8"?>
<sst xmlns="http://schemas.openxmlformats.org/spreadsheetml/2006/main" count="65" uniqueCount="44">
  <si>
    <t>Biểu số 67/CK-NSNN</t>
  </si>
  <si>
    <t>STT</t>
  </si>
  <si>
    <t>Dự toán</t>
  </si>
  <si>
    <t>Quyết toán</t>
  </si>
  <si>
    <t>Tổng số</t>
  </si>
  <si>
    <t>Bổ sung có mục tiêu</t>
  </si>
  <si>
    <t>A</t>
  </si>
  <si>
    <t>B</t>
  </si>
  <si>
    <t>TỔNG SỐ</t>
  </si>
  <si>
    <t>QUYẾT TOÁN CHI BỔ SUNG TỪ NGÂN SÁCH CẤP THÀNH PHỐ CHO NGÂN SÁCH TỪNG QUẬN HUYỆN NĂM 2017</t>
  </si>
  <si>
    <t>Đơn vị: đồng</t>
  </si>
  <si>
    <t>Tên đơn vị (1)</t>
  </si>
  <si>
    <t>So sách (%)</t>
  </si>
  <si>
    <t>Bổ sung cân đối ngân sách</t>
  </si>
  <si>
    <t>Gồm</t>
  </si>
  <si>
    <t>Vốn đầu tư để thực hiện các CTMT, nhiệm vụ</t>
  </si>
  <si>
    <t>Vốn sự nghiệp thực hiện các chế độ, chính sách</t>
  </si>
  <si>
    <t>Vốn thực hiện các CTMT quốc gia</t>
  </si>
  <si>
    <t>Vốn ngoài nước</t>
  </si>
  <si>
    <t>Vốn trong nước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</si>
  <si>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</si>
  <si>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</si>
  <si>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</si>
  <si>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</si>
  <si>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</si>
  <si>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</si>
  <si>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</si>
  <si>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</si>
  <si>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</si>
  <si>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</si>
  <si>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Quận Ninh Kiều</t>
  </si>
  <si>
    <t>Quận Bình Thủy</t>
  </si>
  <si>
    <t>Quận Cái Răng</t>
  </si>
  <si>
    <t>Quận Ô Môn</t>
  </si>
  <si>
    <t>Quận Thốt Nốt</t>
  </si>
  <si>
    <t>Huyện Phong Điền</t>
  </si>
  <si>
    <t>Huyện Cờ Đỏ</t>
  </si>
  <si>
    <t>Huyện Vĩnh Thạnh</t>
  </si>
  <si>
    <t>Huyện Thới Lai</t>
  </si>
  <si>
    <r>
      <t xml:space="preserve">Ghi chú: </t>
    </r>
    <r>
      <rPr>
        <i/>
        <sz val="11"/>
        <rFont val="Times New Roman"/>
        <family val="1"/>
      </rPr>
      <t>(1) Bổ sung từ ngân sách tỉnh chi tiết đến từng huyện; bổ sung từ ngân sách huyện chi tiết đến từng xã.</t>
    </r>
  </si>
  <si>
    <t xml:space="preserve">                 ỦY BAN NHÂN DÂN                           </t>
  </si>
  <si>
    <t xml:space="preserve">             THÀNH PHỐ CẦN THƠ           </t>
  </si>
  <si>
    <t>(Quyết toán đã được Hội đồng nhân dân thành phố phê chuẩn)</t>
  </si>
  <si>
    <t>(Đính kèm Quyết định số 55/QĐ-UBND ngày 07 tháng 01 năm 2019 của Ủy ban nhân dân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</si>
</sst>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4"/>
      <name val=".VnTime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 wrapText="1"/>
    </xf>
    <xf numFmtId="164" fontId="4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vertical="center" wrapText="1"/>
    </xf>
    <xf numFmtId="164" fontId="4" fillId="0" borderId="4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4" fontId="4" fillId="0" borderId="0" xfId="1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2" fillId="0" borderId="0" xfId="0" applyFont="1" applyAlignment="1"/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_Bieu 7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19050</xdr:rowOff>
    </xdr:from>
    <xdr:to>
      <xdr:col>2</xdr:col>
      <xdr:colOff>295275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81075" y="4381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A6" sqref="A6:Y6"/>
    </sheetView>
  </sheetViews>
  <sheetFormatPr defaultColWidth="10.375" defaultRowHeight="14.3" x14ac:dyDescent="0.25"/>
  <cols>
    <col min="1" max="1" width="6.375" style="3" customWidth="1"/>
    <col min="2" max="2" width="17.125" style="3" customWidth="1"/>
    <col min="3" max="3" width="19" style="3" customWidth="1"/>
    <col min="4" max="4" width="19.375" style="3" customWidth="1"/>
    <col min="5" max="5" width="18.875" style="3" customWidth="1"/>
    <col min="6" max="6" width="10.375" style="3"/>
    <col min="7" max="7" width="18.375" style="3" customWidth="1"/>
    <col min="8" max="9" width="17.75" style="3" customWidth="1"/>
    <col min="10" max="10" width="0" style="3" hidden="1" customWidth="1"/>
    <col min="11" max="12" width="19" style="3" customWidth="1"/>
    <col min="13" max="13" width="17.25" style="3" customWidth="1"/>
    <col min="14" max="14" width="10.375" style="3"/>
    <col min="15" max="15" width="17.875" style="3" bestFit="1" customWidth="1"/>
    <col min="16" max="16" width="17.625" style="3" customWidth="1"/>
    <col min="17" max="17" width="17.875" style="3" customWidth="1"/>
    <col min="18" max="18" width="0" style="3" hidden="1" customWidth="1"/>
    <col min="19" max="19" width="11.25" style="3" customWidth="1"/>
    <col min="20" max="20" width="12.25" style="3" customWidth="1"/>
    <col min="21" max="21" width="11.125" style="3" customWidth="1"/>
    <col min="22" max="23" width="10.375" style="3"/>
    <col min="24" max="24" width="12.625" style="3" customWidth="1"/>
    <col min="25" max="25" width="11.875" style="3" customWidth="1"/>
    <col min="26" max="26" width="0" style="3" hidden="1" customWidth="1"/>
    <col min="27" max="16384" width="10.375" style="3"/>
  </cols>
  <sheetData>
    <row r="1" spans="1:28" ht="17" x14ac:dyDescent="0.25">
      <c r="A1" s="28" t="s">
        <v>40</v>
      </c>
      <c r="Y1" s="2" t="s">
        <v>0</v>
      </c>
      <c r="Z1" s="29"/>
      <c r="AA1" s="29"/>
    </row>
    <row r="2" spans="1:28" ht="17" x14ac:dyDescent="0.25">
      <c r="A2" s="28" t="s">
        <v>41</v>
      </c>
      <c r="Y2" s="4"/>
    </row>
    <row r="3" spans="1:28" ht="17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5"/>
    </row>
    <row r="4" spans="1:28" ht="33.799999999999997" customHeight="1" x14ac:dyDescent="0.25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1"/>
    </row>
    <row r="5" spans="1:28" x14ac:dyDescent="0.25">
      <c r="A5" s="33" t="s">
        <v>42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B5" s="1"/>
    </row>
    <row r="6" spans="1:28" x14ac:dyDescent="0.25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AB6" s="1"/>
    </row>
    <row r="7" spans="1:28" x14ac:dyDescent="0.25">
      <c r="Y7" s="6" t="s">
        <v>10</v>
      </c>
    </row>
    <row r="8" spans="1:28" ht="22.75" customHeight="1" x14ac:dyDescent="0.25">
      <c r="A8" s="32" t="s">
        <v>1</v>
      </c>
      <c r="B8" s="32" t="s">
        <v>11</v>
      </c>
      <c r="C8" s="32" t="s">
        <v>2</v>
      </c>
      <c r="D8" s="32"/>
      <c r="E8" s="32"/>
      <c r="F8" s="32"/>
      <c r="G8" s="32"/>
      <c r="H8" s="32"/>
      <c r="I8" s="32"/>
      <c r="J8" s="32"/>
      <c r="K8" s="32" t="s">
        <v>3</v>
      </c>
      <c r="L8" s="32"/>
      <c r="M8" s="32"/>
      <c r="N8" s="32"/>
      <c r="O8" s="32"/>
      <c r="P8" s="32"/>
      <c r="Q8" s="32"/>
      <c r="R8" s="32"/>
      <c r="S8" s="32" t="s">
        <v>12</v>
      </c>
      <c r="T8" s="32"/>
      <c r="U8" s="32"/>
      <c r="V8" s="32"/>
      <c r="W8" s="32"/>
      <c r="X8" s="32"/>
      <c r="Y8" s="32"/>
      <c r="Z8" s="30"/>
    </row>
    <row r="9" spans="1:28" ht="21.75" customHeight="1" x14ac:dyDescent="0.25">
      <c r="A9" s="32"/>
      <c r="B9" s="32"/>
      <c r="C9" s="32" t="s">
        <v>4</v>
      </c>
      <c r="D9" s="32" t="s">
        <v>13</v>
      </c>
      <c r="E9" s="32" t="s">
        <v>5</v>
      </c>
      <c r="F9" s="32"/>
      <c r="G9" s="32"/>
      <c r="H9" s="32"/>
      <c r="I9" s="32"/>
      <c r="J9" s="32"/>
      <c r="K9" s="32" t="s">
        <v>4</v>
      </c>
      <c r="L9" s="32" t="s">
        <v>13</v>
      </c>
      <c r="M9" s="32" t="s">
        <v>5</v>
      </c>
      <c r="N9" s="32"/>
      <c r="O9" s="32"/>
      <c r="P9" s="32"/>
      <c r="Q9" s="32"/>
      <c r="R9" s="32"/>
      <c r="S9" s="32" t="s">
        <v>4</v>
      </c>
      <c r="T9" s="32" t="s">
        <v>13</v>
      </c>
      <c r="U9" s="32" t="s">
        <v>5</v>
      </c>
      <c r="V9" s="32"/>
      <c r="W9" s="32"/>
      <c r="X9" s="32"/>
      <c r="Y9" s="32"/>
      <c r="Z9" s="32"/>
      <c r="AA9" s="31"/>
    </row>
    <row r="10" spans="1:28" ht="23.95" customHeight="1" x14ac:dyDescent="0.25">
      <c r="A10" s="32"/>
      <c r="B10" s="32"/>
      <c r="C10" s="32"/>
      <c r="D10" s="32"/>
      <c r="E10" s="32" t="s">
        <v>4</v>
      </c>
      <c r="F10" s="32" t="s">
        <v>14</v>
      </c>
      <c r="G10" s="32"/>
      <c r="H10" s="32" t="s">
        <v>15</v>
      </c>
      <c r="I10" s="32" t="s">
        <v>16</v>
      </c>
      <c r="J10" s="32" t="s">
        <v>17</v>
      </c>
      <c r="K10" s="32"/>
      <c r="L10" s="32"/>
      <c r="M10" s="32" t="s">
        <v>4</v>
      </c>
      <c r="N10" s="32" t="s">
        <v>14</v>
      </c>
      <c r="O10" s="32"/>
      <c r="P10" s="32" t="s">
        <v>15</v>
      </c>
      <c r="Q10" s="32" t="s">
        <v>16</v>
      </c>
      <c r="R10" s="32" t="s">
        <v>17</v>
      </c>
      <c r="S10" s="32"/>
      <c r="T10" s="32"/>
      <c r="U10" s="32" t="s">
        <v>4</v>
      </c>
      <c r="V10" s="32" t="s">
        <v>14</v>
      </c>
      <c r="W10" s="32"/>
      <c r="X10" s="32" t="s">
        <v>15</v>
      </c>
      <c r="Y10" s="32" t="s">
        <v>16</v>
      </c>
      <c r="Z10" s="32" t="s">
        <v>17</v>
      </c>
    </row>
    <row r="11" spans="1:28" ht="68.95" customHeight="1" x14ac:dyDescent="0.25">
      <c r="A11" s="32"/>
      <c r="B11" s="32"/>
      <c r="C11" s="32"/>
      <c r="D11" s="32"/>
      <c r="E11" s="32"/>
      <c r="F11" s="7" t="s">
        <v>18</v>
      </c>
      <c r="G11" s="7" t="s">
        <v>19</v>
      </c>
      <c r="H11" s="32"/>
      <c r="I11" s="32"/>
      <c r="J11" s="32"/>
      <c r="K11" s="32"/>
      <c r="L11" s="32"/>
      <c r="M11" s="32"/>
      <c r="N11" s="7" t="s">
        <v>18</v>
      </c>
      <c r="O11" s="7" t="s">
        <v>19</v>
      </c>
      <c r="P11" s="32"/>
      <c r="Q11" s="32"/>
      <c r="R11" s="32"/>
      <c r="S11" s="32"/>
      <c r="T11" s="32"/>
      <c r="U11" s="32"/>
      <c r="V11" s="7" t="s">
        <v>18</v>
      </c>
      <c r="W11" s="7" t="s">
        <v>19</v>
      </c>
      <c r="X11" s="32"/>
      <c r="Y11" s="32"/>
      <c r="Z11" s="32"/>
    </row>
    <row r="12" spans="1:28" s="9" customFormat="1" ht="18" customHeight="1" x14ac:dyDescent="0.25">
      <c r="A12" s="8" t="s">
        <v>6</v>
      </c>
      <c r="B12" s="8" t="s">
        <v>7</v>
      </c>
      <c r="C12" s="8">
        <v>1</v>
      </c>
      <c r="D12" s="8">
        <v>2</v>
      </c>
      <c r="E12" s="8" t="s">
        <v>20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  <c r="K12" s="8">
        <v>9</v>
      </c>
      <c r="L12" s="8">
        <v>10</v>
      </c>
      <c r="M12" s="8" t="s">
        <v>21</v>
      </c>
      <c r="N12" s="8">
        <v>12</v>
      </c>
      <c r="O12" s="8">
        <v>13</v>
      </c>
      <c r="P12" s="8">
        <v>14</v>
      </c>
      <c r="Q12" s="8">
        <v>15</v>
      </c>
      <c r="R12" s="8">
        <v>16</v>
      </c>
      <c r="S12" s="8" t="s">
        <v>22</v>
      </c>
      <c r="T12" s="8" t="s">
        <v>23</v>
      </c>
      <c r="U12" s="8" t="s">
        <v>24</v>
      </c>
      <c r="V12" s="8" t="s">
        <v>25</v>
      </c>
      <c r="W12" s="8" t="s">
        <v>26</v>
      </c>
      <c r="X12" s="8" t="s">
        <v>27</v>
      </c>
      <c r="Y12" s="8" t="s">
        <v>28</v>
      </c>
      <c r="Z12" s="8" t="s">
        <v>29</v>
      </c>
    </row>
    <row r="13" spans="1:28" s="13" customFormat="1" ht="30.25" customHeight="1" x14ac:dyDescent="0.25">
      <c r="A13" s="10"/>
      <c r="B13" s="10" t="s">
        <v>8</v>
      </c>
      <c r="C13" s="11">
        <f>SUM(D13,E13)</f>
        <v>3725160735660</v>
      </c>
      <c r="D13" s="11">
        <f>SUM(D14:D22)</f>
        <v>2886753000000</v>
      </c>
      <c r="E13" s="11">
        <f t="shared" ref="E13:R13" si="0">SUM(E14:E22)</f>
        <v>838407735660</v>
      </c>
      <c r="F13" s="11">
        <f t="shared" si="0"/>
        <v>0</v>
      </c>
      <c r="G13" s="11">
        <f>SUM(G14:G22)</f>
        <v>838407735660</v>
      </c>
      <c r="H13" s="11">
        <f t="shared" si="0"/>
        <v>557695000000</v>
      </c>
      <c r="I13" s="11">
        <f t="shared" si="0"/>
        <v>280712735660</v>
      </c>
      <c r="J13" s="11">
        <f t="shared" si="0"/>
        <v>0</v>
      </c>
      <c r="K13" s="11">
        <f>SUM(L13,M13)</f>
        <v>3529957735660</v>
      </c>
      <c r="L13" s="11">
        <f>SUM(L14:L22)</f>
        <v>2886753000000</v>
      </c>
      <c r="M13" s="11">
        <f t="shared" ref="M13:Q13" si="1">SUM(M14:M22)</f>
        <v>643204735660</v>
      </c>
      <c r="N13" s="11">
        <f t="shared" si="1"/>
        <v>0</v>
      </c>
      <c r="O13" s="11">
        <f t="shared" si="1"/>
        <v>643204735660</v>
      </c>
      <c r="P13" s="11">
        <f t="shared" si="1"/>
        <v>362492000000</v>
      </c>
      <c r="Q13" s="11">
        <f t="shared" si="1"/>
        <v>280712735660</v>
      </c>
      <c r="R13" s="11">
        <f t="shared" si="0"/>
        <v>0</v>
      </c>
      <c r="S13" s="12">
        <f>K13/C13*100</f>
        <v>94.759877120700537</v>
      </c>
      <c r="T13" s="12">
        <f>L13/D13*100</f>
        <v>100</v>
      </c>
      <c r="U13" s="12">
        <f>M13/E13*100</f>
        <v>76.71741424876825</v>
      </c>
      <c r="V13" s="12"/>
      <c r="W13" s="12">
        <f>O13/G13*100</f>
        <v>76.71741424876825</v>
      </c>
      <c r="X13" s="12">
        <f>P13/H13*100</f>
        <v>64.998251732577842</v>
      </c>
      <c r="Y13" s="12">
        <f>Q13/I13*100</f>
        <v>100</v>
      </c>
      <c r="Z13" s="11"/>
    </row>
    <row r="14" spans="1:28" ht="25" customHeight="1" x14ac:dyDescent="0.25">
      <c r="A14" s="14">
        <v>1</v>
      </c>
      <c r="B14" s="15" t="s">
        <v>30</v>
      </c>
      <c r="C14" s="16">
        <f t="shared" ref="C14:C22" si="2">SUM(D14,E14)</f>
        <v>244854595430</v>
      </c>
      <c r="D14" s="16">
        <v>180539000000</v>
      </c>
      <c r="E14" s="16">
        <f>SUM(F14:G14)</f>
        <v>64315595430</v>
      </c>
      <c r="F14" s="16"/>
      <c r="G14" s="16">
        <v>64315595430</v>
      </c>
      <c r="H14" s="16">
        <v>20747000000</v>
      </c>
      <c r="I14" s="16">
        <v>43568595430</v>
      </c>
      <c r="J14" s="16"/>
      <c r="K14" s="16">
        <f t="shared" ref="K14:K22" si="3">SUM(L14,M14)</f>
        <v>244854595430</v>
      </c>
      <c r="L14" s="16">
        <v>180539000000</v>
      </c>
      <c r="M14" s="16">
        <f>SUM(N14:O14)</f>
        <v>64315595430</v>
      </c>
      <c r="N14" s="16"/>
      <c r="O14" s="16">
        <v>64315595430</v>
      </c>
      <c r="P14" s="16">
        <v>20747000000</v>
      </c>
      <c r="Q14" s="16">
        <v>43568595430</v>
      </c>
      <c r="R14" s="16"/>
      <c r="S14" s="17">
        <f t="shared" ref="S14:U22" si="4">K14/C14*100</f>
        <v>100</v>
      </c>
      <c r="T14" s="17">
        <f t="shared" si="4"/>
        <v>100</v>
      </c>
      <c r="U14" s="17">
        <f t="shared" si="4"/>
        <v>100</v>
      </c>
      <c r="V14" s="17"/>
      <c r="W14" s="17">
        <f t="shared" ref="W14:Y22" si="5">O14/G14*100</f>
        <v>100</v>
      </c>
      <c r="X14" s="17">
        <f t="shared" si="5"/>
        <v>100</v>
      </c>
      <c r="Y14" s="17">
        <f t="shared" si="5"/>
        <v>100</v>
      </c>
      <c r="Z14" s="16"/>
    </row>
    <row r="15" spans="1:28" ht="25" customHeight="1" x14ac:dyDescent="0.25">
      <c r="A15" s="14">
        <v>2</v>
      </c>
      <c r="B15" s="15" t="s">
        <v>31</v>
      </c>
      <c r="C15" s="16">
        <f t="shared" si="2"/>
        <v>355096454735</v>
      </c>
      <c r="D15" s="16">
        <v>280259000000</v>
      </c>
      <c r="E15" s="16">
        <f t="shared" ref="E15:E22" si="6">SUM(F15:G15)</f>
        <v>74837454735</v>
      </c>
      <c r="F15" s="16"/>
      <c r="G15" s="16">
        <v>74837454735</v>
      </c>
      <c r="H15" s="16">
        <v>50102000000</v>
      </c>
      <c r="I15" s="16">
        <v>24735454735</v>
      </c>
      <c r="J15" s="16"/>
      <c r="K15" s="16">
        <f t="shared" si="3"/>
        <v>355096454735</v>
      </c>
      <c r="L15" s="16">
        <v>280259000000</v>
      </c>
      <c r="M15" s="16">
        <f t="shared" ref="M15:M22" si="7">SUM(N15:O15)</f>
        <v>74837454735</v>
      </c>
      <c r="N15" s="16"/>
      <c r="O15" s="16">
        <v>74837454735</v>
      </c>
      <c r="P15" s="16">
        <v>50102000000</v>
      </c>
      <c r="Q15" s="16">
        <v>24735454735</v>
      </c>
      <c r="R15" s="16"/>
      <c r="S15" s="17">
        <f t="shared" si="4"/>
        <v>100</v>
      </c>
      <c r="T15" s="17">
        <f t="shared" si="4"/>
        <v>100</v>
      </c>
      <c r="U15" s="17">
        <f t="shared" si="4"/>
        <v>100</v>
      </c>
      <c r="V15" s="17"/>
      <c r="W15" s="17">
        <f t="shared" si="5"/>
        <v>100</v>
      </c>
      <c r="X15" s="17">
        <f t="shared" si="5"/>
        <v>100</v>
      </c>
      <c r="Y15" s="17">
        <f t="shared" si="5"/>
        <v>100</v>
      </c>
      <c r="Z15" s="16"/>
    </row>
    <row r="16" spans="1:28" ht="25" customHeight="1" x14ac:dyDescent="0.25">
      <c r="A16" s="14">
        <v>3</v>
      </c>
      <c r="B16" s="15" t="s">
        <v>32</v>
      </c>
      <c r="C16" s="16">
        <f t="shared" si="2"/>
        <v>234172902647</v>
      </c>
      <c r="D16" s="16">
        <v>126097000000</v>
      </c>
      <c r="E16" s="16">
        <f>SUM(F16:G16)</f>
        <v>108075902647</v>
      </c>
      <c r="F16" s="16"/>
      <c r="G16" s="16">
        <f>SUM(H16:I16)</f>
        <v>108075902647</v>
      </c>
      <c r="H16" s="16">
        <f>3766000000+74446000000</f>
        <v>78212000000</v>
      </c>
      <c r="I16" s="16">
        <v>29863902647</v>
      </c>
      <c r="J16" s="16"/>
      <c r="K16" s="16">
        <f t="shared" si="3"/>
        <v>159726902647</v>
      </c>
      <c r="L16" s="16">
        <v>126097000000</v>
      </c>
      <c r="M16" s="16">
        <f t="shared" si="7"/>
        <v>33629902647</v>
      </c>
      <c r="N16" s="16"/>
      <c r="O16" s="16">
        <v>33629902647</v>
      </c>
      <c r="P16" s="16">
        <v>3766000000</v>
      </c>
      <c r="Q16" s="16">
        <v>29863902647</v>
      </c>
      <c r="R16" s="16"/>
      <c r="S16" s="17">
        <f t="shared" si="4"/>
        <v>68.208960490948698</v>
      </c>
      <c r="T16" s="17">
        <f t="shared" si="4"/>
        <v>100</v>
      </c>
      <c r="U16" s="17">
        <f t="shared" si="4"/>
        <v>31.116929697864993</v>
      </c>
      <c r="V16" s="17"/>
      <c r="W16" s="17">
        <f t="shared" si="5"/>
        <v>31.116929697864993</v>
      </c>
      <c r="X16" s="17">
        <f t="shared" si="5"/>
        <v>4.8151178847235716</v>
      </c>
      <c r="Y16" s="17">
        <f t="shared" si="5"/>
        <v>100</v>
      </c>
      <c r="Z16" s="16"/>
    </row>
    <row r="17" spans="1:26" ht="25" customHeight="1" x14ac:dyDescent="0.25">
      <c r="A17" s="14">
        <v>4</v>
      </c>
      <c r="B17" s="15" t="s">
        <v>33</v>
      </c>
      <c r="C17" s="16">
        <f t="shared" si="2"/>
        <v>467398452004</v>
      </c>
      <c r="D17" s="16">
        <v>393420000000</v>
      </c>
      <c r="E17" s="16">
        <f t="shared" si="6"/>
        <v>73978452004</v>
      </c>
      <c r="F17" s="16"/>
      <c r="G17" s="16">
        <v>73978452004</v>
      </c>
      <c r="H17" s="16">
        <v>32710000000</v>
      </c>
      <c r="I17" s="16">
        <v>41268452004</v>
      </c>
      <c r="J17" s="16"/>
      <c r="K17" s="16">
        <f t="shared" si="3"/>
        <v>467398452004</v>
      </c>
      <c r="L17" s="16">
        <v>393420000000</v>
      </c>
      <c r="M17" s="16">
        <f t="shared" si="7"/>
        <v>73978452004</v>
      </c>
      <c r="N17" s="16"/>
      <c r="O17" s="16">
        <v>73978452004</v>
      </c>
      <c r="P17" s="16">
        <v>32710000000</v>
      </c>
      <c r="Q17" s="16">
        <v>41268452004</v>
      </c>
      <c r="R17" s="16"/>
      <c r="S17" s="17">
        <f t="shared" si="4"/>
        <v>100</v>
      </c>
      <c r="T17" s="17">
        <f t="shared" si="4"/>
        <v>100</v>
      </c>
      <c r="U17" s="17">
        <f t="shared" si="4"/>
        <v>100</v>
      </c>
      <c r="V17" s="17"/>
      <c r="W17" s="17">
        <f t="shared" si="5"/>
        <v>100</v>
      </c>
      <c r="X17" s="17">
        <f t="shared" si="5"/>
        <v>100</v>
      </c>
      <c r="Y17" s="17">
        <f t="shared" si="5"/>
        <v>100</v>
      </c>
      <c r="Z17" s="16"/>
    </row>
    <row r="18" spans="1:26" ht="25" customHeight="1" x14ac:dyDescent="0.25">
      <c r="A18" s="14">
        <v>5</v>
      </c>
      <c r="B18" s="15" t="s">
        <v>34</v>
      </c>
      <c r="C18" s="16">
        <f t="shared" si="2"/>
        <v>350745268703</v>
      </c>
      <c r="D18" s="16">
        <v>306682000000</v>
      </c>
      <c r="E18" s="16">
        <f t="shared" si="6"/>
        <v>44063268703</v>
      </c>
      <c r="F18" s="16"/>
      <c r="G18" s="16">
        <v>44063268703</v>
      </c>
      <c r="H18" s="16">
        <v>8780000000</v>
      </c>
      <c r="I18" s="16">
        <v>35283268703</v>
      </c>
      <c r="J18" s="16"/>
      <c r="K18" s="16">
        <f t="shared" si="3"/>
        <v>350745268703</v>
      </c>
      <c r="L18" s="16">
        <v>306682000000</v>
      </c>
      <c r="M18" s="16">
        <f t="shared" si="7"/>
        <v>44063268703</v>
      </c>
      <c r="N18" s="16"/>
      <c r="O18" s="16">
        <v>44063268703</v>
      </c>
      <c r="P18" s="16">
        <v>8780000000</v>
      </c>
      <c r="Q18" s="16">
        <v>35283268703</v>
      </c>
      <c r="R18" s="16"/>
      <c r="S18" s="17">
        <f t="shared" si="4"/>
        <v>100</v>
      </c>
      <c r="T18" s="17">
        <f t="shared" si="4"/>
        <v>100</v>
      </c>
      <c r="U18" s="17">
        <f t="shared" si="4"/>
        <v>100</v>
      </c>
      <c r="V18" s="17"/>
      <c r="W18" s="17">
        <f t="shared" si="5"/>
        <v>100</v>
      </c>
      <c r="X18" s="17">
        <f t="shared" si="5"/>
        <v>100</v>
      </c>
      <c r="Y18" s="17">
        <f t="shared" si="5"/>
        <v>100</v>
      </c>
      <c r="Z18" s="16"/>
    </row>
    <row r="19" spans="1:26" ht="25" customHeight="1" x14ac:dyDescent="0.25">
      <c r="A19" s="14">
        <v>6</v>
      </c>
      <c r="B19" s="15" t="s">
        <v>35</v>
      </c>
      <c r="C19" s="16">
        <f t="shared" si="2"/>
        <v>427446348580</v>
      </c>
      <c r="D19" s="16">
        <v>337033000000</v>
      </c>
      <c r="E19" s="16">
        <f t="shared" si="6"/>
        <v>90413348580</v>
      </c>
      <c r="F19" s="16"/>
      <c r="G19" s="16">
        <v>90413348580</v>
      </c>
      <c r="H19" s="16">
        <v>65402000000</v>
      </c>
      <c r="I19" s="16">
        <v>25011348580</v>
      </c>
      <c r="J19" s="16"/>
      <c r="K19" s="16">
        <f t="shared" si="3"/>
        <v>427446348580</v>
      </c>
      <c r="L19" s="16">
        <v>337033000000</v>
      </c>
      <c r="M19" s="16">
        <f t="shared" si="7"/>
        <v>90413348580</v>
      </c>
      <c r="N19" s="16"/>
      <c r="O19" s="16">
        <v>90413348580</v>
      </c>
      <c r="P19" s="16">
        <v>65402000000</v>
      </c>
      <c r="Q19" s="16">
        <v>25011348580</v>
      </c>
      <c r="R19" s="16"/>
      <c r="S19" s="17">
        <f t="shared" si="4"/>
        <v>100</v>
      </c>
      <c r="T19" s="17">
        <f t="shared" si="4"/>
        <v>100</v>
      </c>
      <c r="U19" s="17">
        <f t="shared" si="4"/>
        <v>100</v>
      </c>
      <c r="V19" s="17"/>
      <c r="W19" s="17">
        <f t="shared" si="5"/>
        <v>100</v>
      </c>
      <c r="X19" s="17">
        <f t="shared" si="5"/>
        <v>100</v>
      </c>
      <c r="Y19" s="17">
        <f t="shared" si="5"/>
        <v>100</v>
      </c>
      <c r="Z19" s="16"/>
    </row>
    <row r="20" spans="1:26" ht="25" customHeight="1" x14ac:dyDescent="0.25">
      <c r="A20" s="14">
        <v>7</v>
      </c>
      <c r="B20" s="15" t="s">
        <v>36</v>
      </c>
      <c r="C20" s="16">
        <f t="shared" si="2"/>
        <v>534426921536</v>
      </c>
      <c r="D20" s="16">
        <v>435381000000</v>
      </c>
      <c r="E20" s="16">
        <f t="shared" si="6"/>
        <v>99045921536</v>
      </c>
      <c r="F20" s="16"/>
      <c r="G20" s="16">
        <v>99045921536</v>
      </c>
      <c r="H20" s="16">
        <v>75224000000</v>
      </c>
      <c r="I20" s="16">
        <v>23821921536</v>
      </c>
      <c r="J20" s="16"/>
      <c r="K20" s="16">
        <f t="shared" si="3"/>
        <v>534426921536</v>
      </c>
      <c r="L20" s="16">
        <v>435381000000</v>
      </c>
      <c r="M20" s="16">
        <f t="shared" si="7"/>
        <v>99045921536</v>
      </c>
      <c r="N20" s="16"/>
      <c r="O20" s="16">
        <v>99045921536</v>
      </c>
      <c r="P20" s="16">
        <v>75224000000</v>
      </c>
      <c r="Q20" s="16">
        <v>23821921536</v>
      </c>
      <c r="R20" s="16"/>
      <c r="S20" s="17">
        <f t="shared" si="4"/>
        <v>100</v>
      </c>
      <c r="T20" s="17">
        <f t="shared" si="4"/>
        <v>100</v>
      </c>
      <c r="U20" s="17">
        <f t="shared" si="4"/>
        <v>100</v>
      </c>
      <c r="V20" s="17"/>
      <c r="W20" s="17">
        <f t="shared" si="5"/>
        <v>100</v>
      </c>
      <c r="X20" s="17">
        <f t="shared" si="5"/>
        <v>100</v>
      </c>
      <c r="Y20" s="17">
        <f t="shared" si="5"/>
        <v>100</v>
      </c>
      <c r="Z20" s="16"/>
    </row>
    <row r="21" spans="1:26" ht="25" customHeight="1" x14ac:dyDescent="0.25">
      <c r="A21" s="14">
        <v>8</v>
      </c>
      <c r="B21" s="15" t="s">
        <v>37</v>
      </c>
      <c r="C21" s="16">
        <f t="shared" si="2"/>
        <v>431290517489</v>
      </c>
      <c r="D21" s="16">
        <v>388646000000</v>
      </c>
      <c r="E21" s="16">
        <f t="shared" si="6"/>
        <v>42644517489</v>
      </c>
      <c r="F21" s="16"/>
      <c r="G21" s="16">
        <v>42644517489</v>
      </c>
      <c r="H21" s="16">
        <v>18271000000</v>
      </c>
      <c r="I21" s="16">
        <v>24373517489</v>
      </c>
      <c r="J21" s="16"/>
      <c r="K21" s="16">
        <f t="shared" si="3"/>
        <v>431290517489</v>
      </c>
      <c r="L21" s="16">
        <v>388646000000</v>
      </c>
      <c r="M21" s="16">
        <f t="shared" si="7"/>
        <v>42644517489</v>
      </c>
      <c r="N21" s="16"/>
      <c r="O21" s="16">
        <v>42644517489</v>
      </c>
      <c r="P21" s="16">
        <v>18271000000</v>
      </c>
      <c r="Q21" s="16">
        <v>24373517489</v>
      </c>
      <c r="R21" s="16"/>
      <c r="S21" s="17">
        <f t="shared" si="4"/>
        <v>100</v>
      </c>
      <c r="T21" s="17">
        <f t="shared" si="4"/>
        <v>100</v>
      </c>
      <c r="U21" s="17">
        <f t="shared" si="4"/>
        <v>100</v>
      </c>
      <c r="V21" s="17"/>
      <c r="W21" s="17">
        <f t="shared" si="5"/>
        <v>100</v>
      </c>
      <c r="X21" s="17">
        <f t="shared" si="5"/>
        <v>100</v>
      </c>
      <c r="Y21" s="17">
        <f t="shared" si="5"/>
        <v>100</v>
      </c>
      <c r="Z21" s="16"/>
    </row>
    <row r="22" spans="1:26" ht="25" customHeight="1" x14ac:dyDescent="0.25">
      <c r="A22" s="14">
        <v>9</v>
      </c>
      <c r="B22" s="15" t="s">
        <v>38</v>
      </c>
      <c r="C22" s="16">
        <f t="shared" si="2"/>
        <v>679729274536</v>
      </c>
      <c r="D22" s="16">
        <v>438696000000</v>
      </c>
      <c r="E22" s="16">
        <f t="shared" si="6"/>
        <v>241033274536</v>
      </c>
      <c r="F22" s="16"/>
      <c r="G22" s="16">
        <f>SUM(H22:I22)</f>
        <v>241033274536</v>
      </c>
      <c r="H22" s="16">
        <f>87490000000+120757000000</f>
        <v>208247000000</v>
      </c>
      <c r="I22" s="16">
        <v>32786274536</v>
      </c>
      <c r="J22" s="16"/>
      <c r="K22" s="16">
        <f t="shared" si="3"/>
        <v>558972274536</v>
      </c>
      <c r="L22" s="16">
        <v>438696000000</v>
      </c>
      <c r="M22" s="16">
        <f t="shared" si="7"/>
        <v>120276274536</v>
      </c>
      <c r="N22" s="16"/>
      <c r="O22" s="16">
        <v>120276274536</v>
      </c>
      <c r="P22" s="16">
        <v>87490000000</v>
      </c>
      <c r="Q22" s="16">
        <v>32786274536</v>
      </c>
      <c r="R22" s="16"/>
      <c r="S22" s="17">
        <f t="shared" si="4"/>
        <v>82.234544763070303</v>
      </c>
      <c r="T22" s="17">
        <f t="shared" si="4"/>
        <v>100</v>
      </c>
      <c r="U22" s="17">
        <f t="shared" si="4"/>
        <v>49.900278195007431</v>
      </c>
      <c r="V22" s="17"/>
      <c r="W22" s="17">
        <f t="shared" si="5"/>
        <v>49.900278195007431</v>
      </c>
      <c r="X22" s="17">
        <f t="shared" si="5"/>
        <v>42.012610025594604</v>
      </c>
      <c r="Y22" s="17">
        <f t="shared" si="5"/>
        <v>100</v>
      </c>
      <c r="Z22" s="16"/>
    </row>
    <row r="23" spans="1:26" x14ac:dyDescent="0.25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21"/>
      <c r="W23" s="21"/>
      <c r="X23" s="21"/>
      <c r="Y23" s="21"/>
      <c r="Z23" s="20"/>
    </row>
    <row r="24" spans="1:26" x14ac:dyDescent="0.2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5"/>
      <c r="U24" s="25"/>
      <c r="V24" s="25"/>
      <c r="W24" s="25"/>
      <c r="X24" s="25"/>
      <c r="Y24" s="25"/>
      <c r="Z24" s="24"/>
    </row>
    <row r="25" spans="1:26" x14ac:dyDescent="0.25">
      <c r="A25" s="37" t="s">
        <v>39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30" spans="1:26" x14ac:dyDescent="0.25">
      <c r="H30" s="27"/>
    </row>
  </sheetData>
  <mergeCells count="34">
    <mergeCell ref="A25:Z25"/>
    <mergeCell ref="E10:E11"/>
    <mergeCell ref="F10:G10"/>
    <mergeCell ref="H10:H11"/>
    <mergeCell ref="I10:I11"/>
    <mergeCell ref="J10:J11"/>
    <mergeCell ref="M10:M11"/>
    <mergeCell ref="K9:K11"/>
    <mergeCell ref="L9:L11"/>
    <mergeCell ref="M9:R9"/>
    <mergeCell ref="S9:S11"/>
    <mergeCell ref="T9:T11"/>
    <mergeCell ref="U9:Z9"/>
    <mergeCell ref="A3:Y3"/>
    <mergeCell ref="A4:Z4"/>
    <mergeCell ref="A8:A11"/>
    <mergeCell ref="B8:B11"/>
    <mergeCell ref="C8:J8"/>
    <mergeCell ref="K8:R8"/>
    <mergeCell ref="C9:C11"/>
    <mergeCell ref="D9:D11"/>
    <mergeCell ref="E9:J9"/>
    <mergeCell ref="S8:Y8"/>
    <mergeCell ref="U10:U11"/>
    <mergeCell ref="V10:W10"/>
    <mergeCell ref="Q10:Q11"/>
    <mergeCell ref="A6:Y6"/>
    <mergeCell ref="Z10:Z11"/>
    <mergeCell ref="X10:X11"/>
    <mergeCell ref="Y10:Y11"/>
    <mergeCell ref="N10:O10"/>
    <mergeCell ref="P10:P11"/>
    <mergeCell ref="A5:Y5"/>
    <mergeCell ref="R10:R11"/>
  </mergeCells>
  <printOptions horizontalCentered="1"/>
  <pageMargins left="0.5" right="0.5" top="0.5" bottom="0.5" header="0.3" footer="0.3"/>
  <pageSetup paperSize="9" scale="4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13 11 18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Tuan Hiep</dc:creator>
  <cp:lastModifiedBy>PC</cp:lastModifiedBy>
  <cp:lastPrinted>2019-01-05T02:36:14Z</cp:lastPrinted>
  <dcterms:created xsi:type="dcterms:W3CDTF">2017-06-08T07:33:29Z</dcterms:created>
  <dcterms:modified xsi:type="dcterms:W3CDTF">2019-01-10T07:20:42Z</dcterms:modified>
</cp:coreProperties>
</file>